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Planilha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<sst xmlns="http://schemas.openxmlformats.org/spreadsheetml/2006/main" count="86" uniqueCount="83">
  <si>
    <t>Tabela de pontuação no PIACD 2019-2020 -Pós Doutorado</t>
  </si>
  <si>
    <t>Nome:</t>
  </si>
  <si>
    <t>Pontuação Total:</t>
  </si>
  <si>
    <t>SIAPE:</t>
  </si>
  <si>
    <t>Qdade.</t>
  </si>
  <si>
    <t>Pontuação por participação</t>
  </si>
  <si>
    <t>Pontuação máxima</t>
  </si>
  <si>
    <t>Pontuaçãono item</t>
  </si>
  <si>
    <t>Participação em PPG</t>
  </si>
  <si>
    <t>1.1</t>
  </si>
  <si>
    <t>Docente vinculado à Programa de Pós-Graduação Stricto Sensu na UFFS na data de publicação do edital de manifestação de interesse.</t>
  </si>
  <si>
    <t>1.2</t>
  </si>
  <si>
    <t>Membro de Grupo de Trabalho ativo para criação de Curso de Mestrado ou Doutorado ativo na UFFS, Campus Chapecó, com portaria publicada até a data de publicação do edital de manifestação de interesse.de publicação do edital de manifestação de interesse.</t>
  </si>
  <si>
    <t>1.3</t>
  </si>
  <si>
    <t>Docente vinculado a PPG em outra IES autorizado pela UFFS no momento da publicação do edital de manifestação de interesse.</t>
  </si>
  <si>
    <t>1.4 </t>
  </si>
  <si>
    <r>
      <t>Docente vinculado a Programa de Pós-Graduação </t>
    </r>
    <r>
      <rPr>
        <i val="true"/>
        <sz val="11"/>
        <color rgb="FF000000"/>
        <rFont val="Times New Roman"/>
        <family val="1"/>
        <charset val="1"/>
      </rPr>
      <t>Stricto Sensu </t>
    </r>
    <r>
      <rPr>
        <sz val="11"/>
        <color rgb="FF000000"/>
        <rFont val="Times New Roman"/>
        <family val="1"/>
        <charset val="1"/>
      </rPr>
      <t>em outra IES anterior ao ingresso na UFFS, no período de 2013 ao ingresso na UFFS.</t>
    </r>
  </si>
  <si>
    <t>Obs.:</t>
  </si>
  <si>
    <t>Os itens apresentados no grupo 1 pontuam apenas uma vez.</t>
  </si>
  <si>
    <t>Produção científica</t>
  </si>
  <si>
    <t>2.1</t>
  </si>
  <si>
    <t>Artigos em periódicos A1 ou A2 com publicação a partir de 2013.</t>
  </si>
  <si>
    <t>2.2</t>
  </si>
  <si>
    <t>Artigos em periódicos B1 ou B2 com publicação a partir de 2013.</t>
  </si>
  <si>
    <t>2.3</t>
  </si>
  <si>
    <t>Patente registrada.</t>
  </si>
  <si>
    <t>2.4</t>
  </si>
  <si>
    <t>Artigos em periódicos B3 ou B4 com publicação a partir de 2013.</t>
  </si>
  <si>
    <t>2.5</t>
  </si>
  <si>
    <t>Artigos em periódicos B5 ou C com publicação a partir de 2013.</t>
  </si>
  <si>
    <t>2.6</t>
  </si>
  <si>
    <t>Artigo completo em evento Nacional ou Internacional com publicação a partir de 2013.</t>
  </si>
  <si>
    <t>2.7</t>
  </si>
  <si>
    <t>Autor de livro com publicação a partir de 2013.</t>
  </si>
  <si>
    <t>2.8</t>
  </si>
  <si>
    <t>Autor de capítulo de livro com publicação a partir de 2013.</t>
  </si>
  <si>
    <t>Orientações</t>
  </si>
  <si>
    <t>-</t>
  </si>
  <si>
    <t>3.1</t>
  </si>
  <si>
    <t>Orientação de tese de doutorado ou dissertação de mestrado defendidas em Curso da UFFS. Orientação de estágio pós doutoral concluídas na UFFS.</t>
  </si>
  <si>
    <t>3.2</t>
  </si>
  <si>
    <t>Orientação de tese de doutorado, dissertação de mestrado defendidas em Curso reconhecido pela Capes, externo a UFFS. </t>
  </si>
  <si>
    <t>3.3</t>
  </si>
  <si>
    <t>Orientação de tese de doutorado ou dissertação de mestrado em andamento em Curso da UFFS.</t>
  </si>
  <si>
    <t>3.4</t>
  </si>
  <si>
    <t>Orientação de Trabalho de Conclusão de Curso -TCC concluída em curso da UFFS.</t>
  </si>
  <si>
    <t>3.5</t>
  </si>
  <si>
    <t>Orientação de Iniciação Científica concluída na UFFS por aluno, por ano. </t>
  </si>
  <si>
    <t>3.6</t>
  </si>
  <si>
    <t>Orientação de monografia concluída em cursos de especialização da UFFS.</t>
  </si>
  <si>
    <t>Projeto</t>
  </si>
  <si>
    <t>4.1</t>
  </si>
  <si>
    <t>Coordenador de projeto de pesquisa  aprovado em órgão de fomento externo a partir de 2013.</t>
  </si>
  <si>
    <t>4.2</t>
  </si>
  <si>
    <t>Coordenador de projeto de pesquisa institucionalizado na UFFS a partir de 2013, exceto os considerados no item 4.1.</t>
  </si>
  <si>
    <t>4.3</t>
  </si>
  <si>
    <t>Colaborador de Projeto de pesquisa institucionalizado na UFFS  ou aprovado em órgão de fomento externo a partir de 2013.</t>
  </si>
  <si>
    <t>4.4</t>
  </si>
  <si>
    <t>Coordenador de Projeto de Extensão ou Cultura institucionalizados; coordenador de projeto ou subprojeto do Programa Institucional de Bolsas de Iniciação à Docência - Pibid na UFFS, todos a partir de 2013. </t>
  </si>
  <si>
    <t>4.5</t>
  </si>
  <si>
    <t>Colaborador em Projeto de Extensão ou Cultura institucionalizado na UFFS a partir de 2013. </t>
  </si>
  <si>
    <t>Cargo administrativos exercidos na UFFS</t>
  </si>
  <si>
    <t>5.1</t>
  </si>
  <si>
    <t>Cargo de gestão exercido a partir de 2013 pelo período mínimo de 6 meses consecutivos (aqueles aos quais são passíveis de atribuição de FCC, FG ou CD)</t>
  </si>
  <si>
    <t>5.2</t>
  </si>
  <si>
    <t>Membro titular do Conselho Curador; Coordenador adjunto de curso de graduação ou pós-graduação; coordenador adjunto de extensão e coordenador adjunto de cultura a partir de 2013 pelo período mínimo de 6 meses consecutivos.</t>
  </si>
  <si>
    <t>5.3</t>
  </si>
  <si>
    <t>Membro titular do CONSUNI, Conselho de Campus, CPPD, NPPD, CAP,  CAEC, CAD, CEP, CEUA, CIBIO, tutor de Programa de Educação Tutorial - PET, a partir de 2013 por um período mínimo de 6 meses consecutivos.</t>
  </si>
  <si>
    <t>5.4</t>
  </si>
  <si>
    <t>Membro suplente de CONSUNI, Conselho de Campus, Conselho Curador, CPPD, NPPD, CAP, CAEC, CAD, Conselho de Ética, a partir de 2013 por um período mínimo de 6 meses consecutivos.</t>
  </si>
  <si>
    <t>5.5</t>
  </si>
  <si>
    <t>Membro titular de colegiado de Curso, NDE, coordenador de estágio, NAP, CPPAD, CPA  a partir de 2013 por um período mínimo de 6 meses consecutivos.</t>
  </si>
  <si>
    <t>5.6</t>
  </si>
  <si>
    <t>Membro suplente de colegiado de Curso, NDE, NAP, CPPAD, CPA  a partir de 2013 por um período mínimo de 6 meses consecutivos.</t>
  </si>
  <si>
    <t>Outros</t>
  </si>
  <si>
    <t>6.1</t>
  </si>
  <si>
    <t>Já gozou de afastamento para Pós-Doutorado pela UFFS (0 -sim e 1 - não).</t>
  </si>
  <si>
    <t>6.2</t>
  </si>
  <si>
    <t>Aprovado no Estágio Probatório até a data de publicação do edital (1-sim e 0 - não).</t>
  </si>
  <si>
    <t>Chapecó, SC, ____/_____/2018.</t>
  </si>
  <si>
    <t>Declaro para os devidos fins que as informações aqui apresentadas são verdadeiras. </t>
  </si>
  <si>
    <t>_______________________________</t>
  </si>
  <si>
    <t>Assinatura do Candidato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</si>
</sst>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i val="true"/>
      <sz val="11"/>
      <color rgb="FF000000"/>
      <name val="Times New Roman"/>
      <family val="1"/>
      <charset val="1"/>
    </font>
    <font>
      <b val="true"/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DEEBF7"/>
        <bgColor rgb="FFE7E6E6"/>
      </patternFill>
    </fill>
    <fill>
      <patternFill patternType="solid">
        <fgColor rgb="FFFFF2CC"/>
        <bgColor rgb="FFE7E6E6"/>
      </patternFill>
    </fill>
    <fill>
      <patternFill patternType="solid">
        <fgColor rgb="FFE7E6E6"/>
        <bgColor rgb="FFDEEBF7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3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distributed" textRotation="0" wrapText="tru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distributed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distributed" textRotation="0" wrapText="true" indent="0" shrinkToFit="false"/>
      <protection locked="true" hidden="false"/>
    </xf>
    <xf numFmtId="164" fontId="4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justify" vertical="bottom" textRotation="0" wrapText="true" indent="0" shrinkToFit="false"/>
      <protection locked="true" hidden="false"/>
    </xf>
    <xf numFmtId="164" fontId="5" fillId="4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justify" vertical="bottom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justify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E7E6E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55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47" activeCellId="0" sqref="C47"/>
    </sheetView>
  </sheetViews>
  <sheetFormatPr defaultRowHeight="15"/>
  <cols>
    <col collapsed="false" hidden="false" max="1" min="1" style="1" width="7.4234693877551"/>
    <col collapsed="false" hidden="false" max="2" min="2" style="2" width="42.1428571428571"/>
    <col collapsed="false" hidden="false" max="3" min="3" style="0" width="8.14285714285714"/>
    <col collapsed="false" hidden="false" max="4" min="4" style="0" width="12.1377551020408"/>
    <col collapsed="false" hidden="false" max="5" min="5" style="0" width="10.1428571428571"/>
    <col collapsed="false" hidden="false" max="6" min="6" style="0" width="10"/>
    <col collapsed="false" hidden="false" max="7" min="7" style="0" width="2.28571428571429"/>
    <col collapsed="false" hidden="false" max="1022" min="8" style="0" width="8.56632653061224"/>
    <col collapsed="false" hidden="false" max="1025" min="1023" style="0" width="8.72959183673469"/>
  </cols>
  <sheetData>
    <row r="1" customFormat="false" ht="18.75" hidden="false" customHeight="true" outlineLevel="0" collapsed="false">
      <c r="A1" s="3" t="s">
        <v>0</v>
      </c>
      <c r="B1" s="3"/>
      <c r="C1" s="3"/>
      <c r="D1" s="3"/>
      <c r="E1" s="3"/>
      <c r="F1" s="3"/>
      <c r="G1" s="4"/>
      <c r="H1" s="4"/>
      <c r="I1" s="4"/>
      <c r="J1" s="4"/>
      <c r="K1" s="4"/>
      <c r="L1" s="4"/>
      <c r="M1" s="4"/>
    </row>
    <row r="2" customFormat="false" ht="15" hidden="false" customHeight="false" outlineLevel="0" collapsed="false">
      <c r="A2" s="5"/>
      <c r="B2" s="5"/>
      <c r="C2" s="5"/>
      <c r="D2" s="5"/>
      <c r="E2" s="5"/>
      <c r="F2" s="5"/>
      <c r="G2" s="4"/>
      <c r="H2" s="4"/>
      <c r="I2" s="4"/>
      <c r="J2" s="4"/>
      <c r="K2" s="4"/>
      <c r="L2" s="4"/>
      <c r="M2" s="4"/>
    </row>
    <row r="3" customFormat="false" ht="15" hidden="false" customHeight="false" outlineLevel="0" collapsed="false">
      <c r="A3" s="6" t="s">
        <v>1</v>
      </c>
      <c r="B3" s="7"/>
      <c r="C3" s="7"/>
      <c r="D3" s="8" t="s">
        <v>2</v>
      </c>
      <c r="E3" s="8"/>
      <c r="F3" s="9" t="n">
        <f aca="false">F6+F13+F23+F31+F38+F46</f>
        <v>0</v>
      </c>
      <c r="G3" s="4"/>
      <c r="H3" s="4"/>
      <c r="I3" s="4"/>
      <c r="J3" s="4"/>
      <c r="K3" s="4"/>
      <c r="L3" s="4"/>
      <c r="M3" s="4"/>
    </row>
    <row r="4" customFormat="false" ht="15.75" hidden="false" customHeight="false" outlineLevel="0" collapsed="false">
      <c r="A4" s="10" t="s">
        <v>3</v>
      </c>
      <c r="B4" s="11"/>
      <c r="C4" s="12"/>
      <c r="D4" s="5"/>
      <c r="E4" s="5"/>
      <c r="F4" s="5"/>
      <c r="G4" s="4"/>
      <c r="H4" s="4"/>
      <c r="I4" s="4"/>
      <c r="J4" s="4"/>
      <c r="K4" s="4"/>
      <c r="L4" s="4"/>
      <c r="M4" s="4"/>
    </row>
    <row r="5" customFormat="false" ht="45.75" hidden="false" customHeight="true" outlineLevel="0" collapsed="false">
      <c r="A5" s="13"/>
      <c r="B5" s="13"/>
      <c r="C5" s="14" t="s">
        <v>4</v>
      </c>
      <c r="D5" s="14" t="s">
        <v>5</v>
      </c>
      <c r="E5" s="14" t="s">
        <v>6</v>
      </c>
      <c r="F5" s="15" t="s">
        <v>7</v>
      </c>
      <c r="G5" s="16"/>
      <c r="H5" s="4"/>
      <c r="I5" s="4"/>
      <c r="J5" s="4"/>
      <c r="K5" s="4"/>
      <c r="L5" s="4"/>
      <c r="M5" s="4"/>
    </row>
    <row r="6" customFormat="false" ht="15" hidden="false" customHeight="false" outlineLevel="0" collapsed="false">
      <c r="A6" s="17" t="n">
        <v>1</v>
      </c>
      <c r="B6" s="18" t="s">
        <v>8</v>
      </c>
      <c r="C6" s="19"/>
      <c r="D6" s="19"/>
      <c r="E6" s="19" t="n">
        <v>3</v>
      </c>
      <c r="F6" s="20" t="n">
        <f aca="false">SUM(F7:F10)</f>
        <v>0</v>
      </c>
      <c r="G6" s="4"/>
      <c r="H6" s="4"/>
      <c r="I6" s="4"/>
      <c r="J6" s="4"/>
      <c r="K6" s="4"/>
      <c r="L6" s="4"/>
      <c r="M6" s="4"/>
    </row>
    <row r="7" s="26" customFormat="true" ht="62.25" hidden="false" customHeight="true" outlineLevel="0" collapsed="false">
      <c r="A7" s="21" t="s">
        <v>9</v>
      </c>
      <c r="B7" s="22" t="s">
        <v>10</v>
      </c>
      <c r="C7" s="23"/>
      <c r="D7" s="24" t="n">
        <v>3</v>
      </c>
      <c r="E7" s="24" t="n">
        <v>3</v>
      </c>
      <c r="F7" s="24" t="n">
        <f aca="false">IF(C7=0,0,3)</f>
        <v>0</v>
      </c>
      <c r="G7" s="25"/>
      <c r="H7" s="25"/>
      <c r="I7" s="25"/>
      <c r="J7" s="25"/>
      <c r="K7" s="25"/>
      <c r="L7" s="25"/>
      <c r="M7" s="25"/>
    </row>
    <row r="8" s="26" customFormat="true" ht="75.75" hidden="false" customHeight="true" outlineLevel="0" collapsed="false">
      <c r="A8" s="21" t="s">
        <v>11</v>
      </c>
      <c r="B8" s="22" t="s">
        <v>12</v>
      </c>
      <c r="C8" s="23"/>
      <c r="D8" s="24" t="n">
        <v>1.5</v>
      </c>
      <c r="E8" s="24" t="n">
        <v>1.5</v>
      </c>
      <c r="F8" s="24" t="n">
        <f aca="false">IF(F7&gt;0,0,(IF(C8=0,0,1.5)))</f>
        <v>0</v>
      </c>
      <c r="G8" s="25"/>
      <c r="H8" s="25"/>
      <c r="I8" s="25"/>
      <c r="J8" s="25"/>
      <c r="K8" s="25"/>
      <c r="L8" s="25"/>
      <c r="M8" s="25"/>
    </row>
    <row r="9" s="26" customFormat="true" ht="46.5" hidden="false" customHeight="true" outlineLevel="0" collapsed="false">
      <c r="A9" s="21" t="s">
        <v>13</v>
      </c>
      <c r="B9" s="22" t="s">
        <v>14</v>
      </c>
      <c r="C9" s="23"/>
      <c r="D9" s="24" t="n">
        <v>1</v>
      </c>
      <c r="E9" s="24" t="n">
        <v>1</v>
      </c>
      <c r="F9" s="24" t="n">
        <f aca="false">IF(F7+F8&gt;0,0,IF(C9=0,0,1))</f>
        <v>0</v>
      </c>
      <c r="G9" s="25"/>
      <c r="H9" s="25"/>
      <c r="I9" s="25"/>
      <c r="J9" s="25"/>
      <c r="K9" s="25"/>
      <c r="L9" s="25"/>
      <c r="M9" s="25"/>
    </row>
    <row r="10" s="26" customFormat="true" ht="60" hidden="false" customHeight="false" outlineLevel="0" collapsed="false">
      <c r="A10" s="21" t="s">
        <v>15</v>
      </c>
      <c r="B10" s="22" t="s">
        <v>16</v>
      </c>
      <c r="C10" s="23"/>
      <c r="D10" s="24" t="n">
        <v>1</v>
      </c>
      <c r="E10" s="24" t="n">
        <v>1</v>
      </c>
      <c r="F10" s="24" t="n">
        <f aca="false">IF(F7+F8+F9&gt;0,0,IF(C10=0,0,1))</f>
        <v>0</v>
      </c>
      <c r="G10" s="25"/>
      <c r="H10" s="25"/>
      <c r="I10" s="25"/>
      <c r="J10" s="25"/>
      <c r="K10" s="25"/>
      <c r="L10" s="25"/>
      <c r="M10" s="25"/>
    </row>
    <row r="11" customFormat="false" ht="15" hidden="false" customHeight="true" outlineLevel="0" collapsed="false">
      <c r="A11" s="27" t="s">
        <v>17</v>
      </c>
      <c r="B11" s="28" t="s">
        <v>18</v>
      </c>
      <c r="C11" s="28"/>
      <c r="D11" s="28"/>
      <c r="E11" s="28"/>
      <c r="F11" s="28"/>
      <c r="G11" s="4"/>
      <c r="H11" s="4"/>
      <c r="I11" s="4"/>
      <c r="J11" s="4"/>
      <c r="K11" s="4"/>
      <c r="L11" s="4"/>
      <c r="M11" s="4"/>
    </row>
    <row r="12" customFormat="false" ht="15" hidden="false" customHeight="false" outlineLevel="0" collapsed="false">
      <c r="A12" s="29"/>
      <c r="B12" s="5"/>
      <c r="C12" s="30"/>
      <c r="D12" s="30"/>
      <c r="E12" s="30"/>
      <c r="F12" s="30"/>
      <c r="G12" s="4"/>
      <c r="H12" s="4"/>
      <c r="I12" s="4"/>
      <c r="J12" s="4"/>
      <c r="K12" s="4"/>
      <c r="L12" s="4"/>
      <c r="M12" s="4"/>
    </row>
    <row r="13" s="36" customFormat="true" ht="15" hidden="false" customHeight="false" outlineLevel="0" collapsed="false">
      <c r="A13" s="31" t="n">
        <v>2</v>
      </c>
      <c r="B13" s="32" t="s">
        <v>19</v>
      </c>
      <c r="C13" s="33"/>
      <c r="D13" s="33"/>
      <c r="E13" s="34" t="n">
        <v>3</v>
      </c>
      <c r="F13" s="33" t="n">
        <f aca="false">IF(SUM(F14:F21)&lt;E13,SUM(F14:F21),E13)</f>
        <v>0</v>
      </c>
      <c r="G13" s="35"/>
      <c r="H13" s="35"/>
      <c r="I13" s="35"/>
      <c r="J13" s="35"/>
      <c r="K13" s="35"/>
      <c r="L13" s="35"/>
      <c r="M13" s="35"/>
    </row>
    <row r="14" customFormat="false" ht="30" hidden="false" customHeight="false" outlineLevel="0" collapsed="false">
      <c r="A14" s="37" t="s">
        <v>20</v>
      </c>
      <c r="B14" s="38" t="s">
        <v>21</v>
      </c>
      <c r="C14" s="39"/>
      <c r="D14" s="40" t="n">
        <v>0.5</v>
      </c>
      <c r="E14" s="40" t="n">
        <v>3</v>
      </c>
      <c r="F14" s="40" t="n">
        <f aca="false">IF(C14*D14&lt;E14,C14*D14,E14)</f>
        <v>0</v>
      </c>
      <c r="G14" s="4"/>
      <c r="H14" s="4"/>
      <c r="I14" s="4"/>
      <c r="J14" s="4"/>
      <c r="K14" s="4"/>
      <c r="L14" s="4"/>
      <c r="M14" s="4"/>
    </row>
    <row r="15" customFormat="false" ht="30" hidden="false" customHeight="false" outlineLevel="0" collapsed="false">
      <c r="A15" s="37" t="s">
        <v>22</v>
      </c>
      <c r="B15" s="38" t="s">
        <v>23</v>
      </c>
      <c r="C15" s="39"/>
      <c r="D15" s="40" t="n">
        <v>0.4</v>
      </c>
      <c r="E15" s="40" t="n">
        <v>2</v>
      </c>
      <c r="F15" s="40" t="n">
        <f aca="false">IF(C15*D15&lt;E15,C15*D15,E15)</f>
        <v>0</v>
      </c>
      <c r="G15" s="4"/>
      <c r="H15" s="4"/>
      <c r="I15" s="4"/>
      <c r="J15" s="4"/>
      <c r="K15" s="4"/>
      <c r="L15" s="4"/>
      <c r="M15" s="4"/>
    </row>
    <row r="16" customFormat="false" ht="15" hidden="false" customHeight="false" outlineLevel="0" collapsed="false">
      <c r="A16" s="37" t="s">
        <v>24</v>
      </c>
      <c r="B16" s="38" t="s">
        <v>25</v>
      </c>
      <c r="C16" s="39"/>
      <c r="D16" s="40" t="n">
        <v>0.5</v>
      </c>
      <c r="E16" s="40" t="n">
        <v>3</v>
      </c>
      <c r="F16" s="40" t="n">
        <f aca="false">IF(C16*D16&lt;E16,C16*D16,E16)</f>
        <v>0</v>
      </c>
      <c r="G16" s="4"/>
      <c r="H16" s="4"/>
      <c r="I16" s="4"/>
      <c r="J16" s="4"/>
      <c r="K16" s="4"/>
      <c r="L16" s="4"/>
      <c r="M16" s="4"/>
    </row>
    <row r="17" customFormat="false" ht="30" hidden="false" customHeight="false" outlineLevel="0" collapsed="false">
      <c r="A17" s="37" t="s">
        <v>26</v>
      </c>
      <c r="B17" s="38" t="s">
        <v>27</v>
      </c>
      <c r="C17" s="39"/>
      <c r="D17" s="40" t="n">
        <v>0.25</v>
      </c>
      <c r="E17" s="40" t="n">
        <v>1</v>
      </c>
      <c r="F17" s="40" t="n">
        <f aca="false">IF(C17*D17&lt;E17,C17*D17,E17)</f>
        <v>0</v>
      </c>
      <c r="G17" s="4"/>
      <c r="H17" s="4"/>
      <c r="I17" s="4"/>
      <c r="J17" s="4"/>
      <c r="K17" s="4"/>
      <c r="L17" s="4"/>
      <c r="M17" s="4"/>
    </row>
    <row r="18" s="26" customFormat="true" ht="30" hidden="false" customHeight="false" outlineLevel="0" collapsed="false">
      <c r="A18" s="21" t="s">
        <v>28</v>
      </c>
      <c r="B18" s="22" t="s">
        <v>29</v>
      </c>
      <c r="C18" s="23"/>
      <c r="D18" s="24" t="n">
        <v>0.2</v>
      </c>
      <c r="E18" s="24" t="n">
        <v>0.8</v>
      </c>
      <c r="F18" s="24" t="n">
        <f aca="false">IF(C18*D18&lt;E18,C18*D18,E18)</f>
        <v>0</v>
      </c>
      <c r="G18" s="25"/>
      <c r="H18" s="25"/>
      <c r="I18" s="25"/>
      <c r="J18" s="25"/>
      <c r="K18" s="25"/>
      <c r="L18" s="25"/>
      <c r="M18" s="25"/>
    </row>
    <row r="19" customFormat="false" ht="29.25" hidden="false" customHeight="true" outlineLevel="0" collapsed="false">
      <c r="A19" s="37" t="s">
        <v>30</v>
      </c>
      <c r="B19" s="38" t="s">
        <v>31</v>
      </c>
      <c r="C19" s="23"/>
      <c r="D19" s="40" t="n">
        <v>0.2</v>
      </c>
      <c r="E19" s="40" t="n">
        <v>0.8</v>
      </c>
      <c r="F19" s="40" t="n">
        <f aca="false">IF(C19*D19&lt;E19,C19*D19,E19)</f>
        <v>0</v>
      </c>
      <c r="G19" s="4"/>
      <c r="H19" s="4"/>
      <c r="I19" s="4"/>
      <c r="J19" s="4"/>
      <c r="K19" s="4"/>
      <c r="L19" s="4"/>
      <c r="M19" s="4"/>
    </row>
    <row r="20" s="26" customFormat="true" ht="16.5" hidden="false" customHeight="true" outlineLevel="0" collapsed="false">
      <c r="A20" s="21" t="s">
        <v>32</v>
      </c>
      <c r="B20" s="22" t="s">
        <v>33</v>
      </c>
      <c r="C20" s="23"/>
      <c r="D20" s="24" t="n">
        <v>0.5</v>
      </c>
      <c r="E20" s="24" t="n">
        <v>2</v>
      </c>
      <c r="F20" s="24" t="n">
        <f aca="false">IF(C20*D20&lt;E20,C20*D20,E20)</f>
        <v>0</v>
      </c>
      <c r="G20" s="25"/>
      <c r="H20" s="25"/>
      <c r="I20" s="25"/>
      <c r="J20" s="25"/>
      <c r="K20" s="25"/>
      <c r="L20" s="25"/>
      <c r="M20" s="25"/>
    </row>
    <row r="21" customFormat="false" ht="27.75" hidden="false" customHeight="true" outlineLevel="0" collapsed="false">
      <c r="A21" s="37" t="s">
        <v>34</v>
      </c>
      <c r="B21" s="38" t="s">
        <v>35</v>
      </c>
      <c r="C21" s="39"/>
      <c r="D21" s="40" t="n">
        <v>0.3</v>
      </c>
      <c r="E21" s="40" t="n">
        <v>1.5</v>
      </c>
      <c r="F21" s="40" t="n">
        <f aca="false">IF(C21*D21&lt;E21,C21*D21,E21)</f>
        <v>0</v>
      </c>
      <c r="G21" s="4"/>
      <c r="H21" s="4"/>
      <c r="I21" s="4"/>
      <c r="J21" s="4"/>
      <c r="K21" s="4"/>
      <c r="L21" s="4"/>
      <c r="M21" s="4"/>
    </row>
    <row r="22" customFormat="false" ht="15" hidden="false" customHeight="false" outlineLevel="0" collapsed="false">
      <c r="A22" s="29"/>
      <c r="B22" s="5"/>
      <c r="C22" s="41"/>
      <c r="D22" s="41"/>
      <c r="E22" s="41"/>
      <c r="F22" s="41"/>
      <c r="G22" s="4"/>
      <c r="H22" s="4"/>
      <c r="I22" s="4"/>
      <c r="J22" s="4"/>
      <c r="K22" s="4"/>
      <c r="L22" s="4"/>
      <c r="M22" s="4"/>
    </row>
    <row r="23" s="36" customFormat="true" ht="15" hidden="false" customHeight="false" outlineLevel="0" collapsed="false">
      <c r="A23" s="31" t="n">
        <v>3</v>
      </c>
      <c r="B23" s="32" t="s">
        <v>36</v>
      </c>
      <c r="C23" s="33"/>
      <c r="D23" s="33"/>
      <c r="E23" s="33" t="s">
        <v>37</v>
      </c>
      <c r="F23" s="33" t="n">
        <f aca="false">SUM(F24:F29)</f>
        <v>0</v>
      </c>
      <c r="G23" s="35"/>
      <c r="H23" s="35"/>
      <c r="I23" s="35"/>
      <c r="J23" s="35"/>
      <c r="K23" s="35"/>
      <c r="L23" s="35"/>
      <c r="M23" s="35"/>
    </row>
    <row r="24" customFormat="false" ht="58.5" hidden="false" customHeight="true" outlineLevel="0" collapsed="false">
      <c r="A24" s="37" t="s">
        <v>38</v>
      </c>
      <c r="B24" s="38" t="s">
        <v>39</v>
      </c>
      <c r="C24" s="39"/>
      <c r="D24" s="40" t="n">
        <v>0.5</v>
      </c>
      <c r="E24" s="40" t="s">
        <v>37</v>
      </c>
      <c r="F24" s="40" t="n">
        <f aca="false">C24*D24</f>
        <v>0</v>
      </c>
      <c r="G24" s="4"/>
      <c r="H24" s="4"/>
      <c r="I24" s="4"/>
      <c r="J24" s="4"/>
      <c r="K24" s="4"/>
      <c r="L24" s="4"/>
      <c r="M24" s="4"/>
    </row>
    <row r="25" customFormat="false" ht="46.5" hidden="false" customHeight="true" outlineLevel="0" collapsed="false">
      <c r="A25" s="37" t="s">
        <v>40</v>
      </c>
      <c r="B25" s="38" t="s">
        <v>41</v>
      </c>
      <c r="C25" s="39"/>
      <c r="D25" s="40" t="n">
        <v>0.25</v>
      </c>
      <c r="E25" s="40" t="s">
        <v>37</v>
      </c>
      <c r="F25" s="40" t="n">
        <f aca="false">C25*D25</f>
        <v>0</v>
      </c>
      <c r="G25" s="4"/>
      <c r="H25" s="4"/>
      <c r="I25" s="4"/>
      <c r="J25" s="4"/>
      <c r="K25" s="4"/>
      <c r="L25" s="4"/>
      <c r="M25" s="4"/>
    </row>
    <row r="26" customFormat="false" ht="31.15" hidden="false" customHeight="true" outlineLevel="0" collapsed="false">
      <c r="A26" s="37" t="s">
        <v>42</v>
      </c>
      <c r="B26" s="38" t="s">
        <v>43</v>
      </c>
      <c r="C26" s="39"/>
      <c r="D26" s="40" t="n">
        <v>0.25</v>
      </c>
      <c r="E26" s="40" t="s">
        <v>37</v>
      </c>
      <c r="F26" s="40" t="n">
        <f aca="false">C26*D26</f>
        <v>0</v>
      </c>
      <c r="G26" s="4"/>
      <c r="H26" s="4"/>
      <c r="I26" s="4"/>
      <c r="J26" s="4"/>
      <c r="K26" s="4"/>
      <c r="L26" s="4"/>
      <c r="M26" s="4"/>
    </row>
    <row r="27" customFormat="false" ht="28.5" hidden="false" customHeight="true" outlineLevel="0" collapsed="false">
      <c r="A27" s="37" t="s">
        <v>44</v>
      </c>
      <c r="B27" s="38" t="s">
        <v>45</v>
      </c>
      <c r="C27" s="39"/>
      <c r="D27" s="40" t="n">
        <v>0.15</v>
      </c>
      <c r="E27" s="40" t="n">
        <f aca="false">D27*8</f>
        <v>1.2</v>
      </c>
      <c r="F27" s="40" t="n">
        <f aca="false">IF(C27*D27&lt;E27,C27*D27,E27)</f>
        <v>0</v>
      </c>
      <c r="G27" s="4"/>
      <c r="H27" s="4"/>
      <c r="I27" s="4"/>
      <c r="J27" s="4"/>
      <c r="K27" s="4"/>
      <c r="L27" s="4"/>
      <c r="M27" s="4"/>
    </row>
    <row r="28" customFormat="false" ht="30" hidden="false" customHeight="false" outlineLevel="0" collapsed="false">
      <c r="A28" s="37" t="s">
        <v>46</v>
      </c>
      <c r="B28" s="38" t="s">
        <v>47</v>
      </c>
      <c r="C28" s="39"/>
      <c r="D28" s="40" t="n">
        <v>0.2</v>
      </c>
      <c r="E28" s="40" t="n">
        <f aca="false">D28*8</f>
        <v>1.6</v>
      </c>
      <c r="F28" s="40" t="n">
        <f aca="false">IF(C28*D28&lt;E28,C28*D28,E28)</f>
        <v>0</v>
      </c>
      <c r="G28" s="4"/>
      <c r="H28" s="4"/>
      <c r="I28" s="4"/>
      <c r="J28" s="4"/>
      <c r="K28" s="4"/>
      <c r="L28" s="4"/>
      <c r="M28" s="4"/>
    </row>
    <row r="29" customFormat="false" ht="30" hidden="false" customHeight="false" outlineLevel="0" collapsed="false">
      <c r="A29" s="37" t="s">
        <v>48</v>
      </c>
      <c r="B29" s="38" t="s">
        <v>49</v>
      </c>
      <c r="C29" s="39"/>
      <c r="D29" s="40" t="n">
        <v>0.2</v>
      </c>
      <c r="E29" s="40" t="n">
        <f aca="false">D29*8</f>
        <v>1.6</v>
      </c>
      <c r="F29" s="40" t="n">
        <f aca="false">IF(C29*D29&lt;E29,C29*D29,E29)</f>
        <v>0</v>
      </c>
      <c r="G29" s="4"/>
      <c r="H29" s="4"/>
      <c r="I29" s="4"/>
      <c r="J29" s="4"/>
      <c r="K29" s="4"/>
      <c r="L29" s="4"/>
      <c r="M29" s="4"/>
    </row>
    <row r="30" customFormat="false" ht="15" hidden="false" customHeight="false" outlineLevel="0" collapsed="false">
      <c r="A30" s="42"/>
      <c r="B30" s="43"/>
      <c r="C30" s="44"/>
      <c r="D30" s="45"/>
      <c r="E30" s="45"/>
      <c r="F30" s="45"/>
      <c r="G30" s="4"/>
      <c r="H30" s="4"/>
      <c r="I30" s="4"/>
      <c r="J30" s="4"/>
      <c r="K30" s="4"/>
      <c r="L30" s="4"/>
      <c r="M30" s="4"/>
    </row>
    <row r="31" s="36" customFormat="true" ht="15" hidden="false" customHeight="false" outlineLevel="0" collapsed="false">
      <c r="A31" s="31" t="n">
        <v>4</v>
      </c>
      <c r="B31" s="6" t="s">
        <v>50</v>
      </c>
      <c r="C31" s="46"/>
      <c r="D31" s="46"/>
      <c r="E31" s="33" t="n">
        <v>2.5</v>
      </c>
      <c r="F31" s="33" t="n">
        <f aca="false">IF(SUM(F32:F36)&lt;E31,SUM(F32:F36),E31)</f>
        <v>0</v>
      </c>
      <c r="G31" s="35"/>
      <c r="H31" s="35"/>
      <c r="I31" s="35"/>
      <c r="J31" s="35"/>
      <c r="K31" s="35"/>
      <c r="L31" s="35"/>
      <c r="M31" s="35"/>
    </row>
    <row r="32" customFormat="false" ht="31.7" hidden="false" customHeight="true" outlineLevel="0" collapsed="false">
      <c r="A32" s="37" t="s">
        <v>51</v>
      </c>
      <c r="B32" s="38" t="s">
        <v>52</v>
      </c>
      <c r="C32" s="39"/>
      <c r="D32" s="40" t="n">
        <v>0.5</v>
      </c>
      <c r="E32" s="40" t="n">
        <f aca="false">D32*5</f>
        <v>2.5</v>
      </c>
      <c r="F32" s="40" t="n">
        <f aca="false">IF(C32*D32&lt;E32,C32*D32,E32)</f>
        <v>0</v>
      </c>
      <c r="G32" s="4"/>
      <c r="H32" s="4"/>
      <c r="I32" s="4"/>
      <c r="J32" s="4"/>
      <c r="K32" s="4"/>
      <c r="L32" s="4"/>
      <c r="M32" s="4"/>
    </row>
    <row r="33" customFormat="false" ht="44.25" hidden="false" customHeight="true" outlineLevel="0" collapsed="false">
      <c r="A33" s="37" t="s">
        <v>53</v>
      </c>
      <c r="B33" s="38" t="s">
        <v>54</v>
      </c>
      <c r="C33" s="39"/>
      <c r="D33" s="40" t="n">
        <v>0.4</v>
      </c>
      <c r="E33" s="40" t="n">
        <f aca="false">D33*5</f>
        <v>2</v>
      </c>
      <c r="F33" s="40" t="n">
        <f aca="false">IF(C33*D33&lt;E33,C33*D33,E33)</f>
        <v>0</v>
      </c>
      <c r="G33" s="4"/>
      <c r="H33" s="4"/>
      <c r="I33" s="4"/>
      <c r="J33" s="4"/>
      <c r="K33" s="4"/>
      <c r="L33" s="4"/>
      <c r="M33" s="4"/>
    </row>
    <row r="34" customFormat="false" ht="45" hidden="false" customHeight="true" outlineLevel="0" collapsed="false">
      <c r="A34" s="37" t="s">
        <v>55</v>
      </c>
      <c r="B34" s="38" t="s">
        <v>56</v>
      </c>
      <c r="C34" s="39"/>
      <c r="D34" s="40" t="n">
        <v>0.2</v>
      </c>
      <c r="E34" s="40" t="n">
        <f aca="false">D34*5</f>
        <v>1</v>
      </c>
      <c r="F34" s="40" t="n">
        <f aca="false">IF(C34*D34&lt;E34,C34*D34,E34)</f>
        <v>0</v>
      </c>
      <c r="G34" s="4"/>
      <c r="H34" s="4"/>
      <c r="I34" s="4"/>
      <c r="J34" s="4"/>
      <c r="K34" s="4"/>
      <c r="L34" s="4"/>
      <c r="M34" s="4"/>
    </row>
    <row r="35" customFormat="false" ht="75.75" hidden="false" customHeight="true" outlineLevel="0" collapsed="false">
      <c r="A35" s="37" t="s">
        <v>57</v>
      </c>
      <c r="B35" s="38" t="s">
        <v>58</v>
      </c>
      <c r="C35" s="39"/>
      <c r="D35" s="40" t="n">
        <v>0.3</v>
      </c>
      <c r="E35" s="40" t="n">
        <f aca="false">D35*5</f>
        <v>1.5</v>
      </c>
      <c r="F35" s="40" t="n">
        <f aca="false">IF(C35*D35&lt;E35,C35*D35,E35)</f>
        <v>0</v>
      </c>
      <c r="G35" s="4"/>
      <c r="H35" s="4"/>
      <c r="I35" s="4"/>
      <c r="J35" s="4"/>
      <c r="K35" s="4"/>
      <c r="L35" s="4"/>
      <c r="M35" s="4"/>
    </row>
    <row r="36" customFormat="false" ht="32.25" hidden="false" customHeight="true" outlineLevel="0" collapsed="false">
      <c r="A36" s="37" t="s">
        <v>59</v>
      </c>
      <c r="B36" s="38" t="s">
        <v>60</v>
      </c>
      <c r="C36" s="39"/>
      <c r="D36" s="40" t="n">
        <v>0.15</v>
      </c>
      <c r="E36" s="40" t="n">
        <f aca="false">D36*5</f>
        <v>0.75</v>
      </c>
      <c r="F36" s="40" t="n">
        <f aca="false">IF(C36*D36&lt;E36,C36*D36,E36)</f>
        <v>0</v>
      </c>
      <c r="G36" s="4"/>
      <c r="H36" s="4"/>
      <c r="I36" s="4"/>
      <c r="J36" s="4"/>
      <c r="K36" s="4"/>
      <c r="L36" s="4"/>
      <c r="M36" s="4"/>
    </row>
    <row r="37" customFormat="false" ht="15" hidden="false" customHeight="false" outlineLevel="0" collapsed="false">
      <c r="A37" s="29"/>
      <c r="B37" s="5"/>
      <c r="C37" s="41"/>
      <c r="D37" s="41"/>
      <c r="E37" s="41"/>
      <c r="F37" s="41"/>
      <c r="G37" s="4"/>
      <c r="H37" s="4"/>
      <c r="I37" s="4"/>
      <c r="J37" s="4"/>
      <c r="K37" s="4"/>
      <c r="L37" s="4"/>
      <c r="M37" s="4"/>
    </row>
    <row r="38" s="36" customFormat="true" ht="15" hidden="false" customHeight="false" outlineLevel="0" collapsed="false">
      <c r="A38" s="31" t="n">
        <v>5</v>
      </c>
      <c r="B38" s="32" t="s">
        <v>61</v>
      </c>
      <c r="C38" s="46"/>
      <c r="D38" s="46"/>
      <c r="E38" s="33" t="n">
        <v>2</v>
      </c>
      <c r="F38" s="33" t="n">
        <f aca="false">IF(SUM(F39:F44)&lt;E38,SUM(F39:F44),E38)</f>
        <v>0</v>
      </c>
      <c r="G38" s="47"/>
      <c r="H38" s="35"/>
      <c r="I38" s="35"/>
      <c r="J38" s="35"/>
      <c r="K38" s="35"/>
      <c r="L38" s="35"/>
      <c r="M38" s="35"/>
    </row>
    <row r="39" customFormat="false" ht="60.75" hidden="false" customHeight="true" outlineLevel="0" collapsed="false">
      <c r="A39" s="37" t="s">
        <v>62</v>
      </c>
      <c r="B39" s="48" t="s">
        <v>63</v>
      </c>
      <c r="C39" s="39"/>
      <c r="D39" s="40" t="n">
        <v>1</v>
      </c>
      <c r="E39" s="40" t="n">
        <v>1</v>
      </c>
      <c r="F39" s="40" t="n">
        <f aca="false">IF(C39*D39&lt;E39,C39*D39,E39)</f>
        <v>0</v>
      </c>
      <c r="G39" s="49"/>
      <c r="H39" s="4"/>
      <c r="I39" s="4"/>
      <c r="J39" s="4"/>
      <c r="K39" s="4"/>
      <c r="L39" s="4"/>
      <c r="M39" s="4"/>
    </row>
    <row r="40" customFormat="false" ht="90" hidden="false" customHeight="false" outlineLevel="0" collapsed="false">
      <c r="A40" s="37" t="s">
        <v>64</v>
      </c>
      <c r="B40" s="48" t="s">
        <v>65</v>
      </c>
      <c r="C40" s="39"/>
      <c r="D40" s="40" t="n">
        <v>0.4</v>
      </c>
      <c r="E40" s="40" t="n">
        <v>0.4</v>
      </c>
      <c r="F40" s="40" t="n">
        <f aca="false">IF(C40*D40&lt;E40,C40*D40,E40)</f>
        <v>0</v>
      </c>
      <c r="G40" s="49"/>
      <c r="H40" s="4"/>
      <c r="I40" s="4"/>
      <c r="J40" s="4"/>
      <c r="K40" s="4"/>
      <c r="L40" s="4"/>
      <c r="M40" s="4"/>
    </row>
    <row r="41" customFormat="false" ht="76.5" hidden="false" customHeight="true" outlineLevel="0" collapsed="false">
      <c r="A41" s="37" t="s">
        <v>66</v>
      </c>
      <c r="B41" s="48" t="s">
        <v>67</v>
      </c>
      <c r="C41" s="39"/>
      <c r="D41" s="40" t="n">
        <v>0.3</v>
      </c>
      <c r="E41" s="40" t="n">
        <v>0.6</v>
      </c>
      <c r="F41" s="40" t="n">
        <f aca="false">IF(C41*D41&lt;E41,C41*D41,E41)</f>
        <v>0</v>
      </c>
      <c r="G41" s="49"/>
      <c r="H41" s="4"/>
      <c r="I41" s="4"/>
      <c r="J41" s="4"/>
      <c r="K41" s="4"/>
      <c r="L41" s="4"/>
      <c r="M41" s="4"/>
    </row>
    <row r="42" customFormat="false" ht="75" hidden="false" customHeight="false" outlineLevel="0" collapsed="false">
      <c r="A42" s="37" t="s">
        <v>68</v>
      </c>
      <c r="B42" s="48" t="s">
        <v>69</v>
      </c>
      <c r="C42" s="39"/>
      <c r="D42" s="40" t="n">
        <v>0.15</v>
      </c>
      <c r="E42" s="40" t="n">
        <v>0.3</v>
      </c>
      <c r="F42" s="40" t="n">
        <f aca="false">IF(C42*D42&lt;E42,C42*D42,E42)</f>
        <v>0</v>
      </c>
      <c r="G42" s="49"/>
      <c r="H42" s="4"/>
      <c r="I42" s="4"/>
      <c r="J42" s="4"/>
      <c r="K42" s="4"/>
      <c r="L42" s="4"/>
      <c r="M42" s="4"/>
    </row>
    <row r="43" customFormat="false" ht="60" hidden="false" customHeight="false" outlineLevel="0" collapsed="false">
      <c r="A43" s="37" t="s">
        <v>70</v>
      </c>
      <c r="B43" s="48" t="s">
        <v>71</v>
      </c>
      <c r="C43" s="39"/>
      <c r="D43" s="40" t="n">
        <v>0.2</v>
      </c>
      <c r="E43" s="40" t="n">
        <v>0.4</v>
      </c>
      <c r="F43" s="40" t="n">
        <f aca="false">IF(C43*D43&lt;E43,C43*D43,E43)</f>
        <v>0</v>
      </c>
      <c r="G43" s="49"/>
      <c r="H43" s="4"/>
      <c r="I43" s="4"/>
      <c r="J43" s="4"/>
      <c r="K43" s="4"/>
      <c r="L43" s="4"/>
      <c r="M43" s="4"/>
    </row>
    <row r="44" customFormat="false" ht="45" hidden="false" customHeight="false" outlineLevel="0" collapsed="false">
      <c r="A44" s="37" t="s">
        <v>72</v>
      </c>
      <c r="B44" s="48" t="s">
        <v>73</v>
      </c>
      <c r="C44" s="39"/>
      <c r="D44" s="40" t="n">
        <v>0.1</v>
      </c>
      <c r="E44" s="40" t="n">
        <v>0.2</v>
      </c>
      <c r="F44" s="40" t="n">
        <f aca="false">IF(C44*D44&lt;E44,C44*D44,E44)</f>
        <v>0</v>
      </c>
      <c r="G44" s="49"/>
      <c r="H44" s="4"/>
      <c r="I44" s="4"/>
      <c r="J44" s="4"/>
      <c r="K44" s="4"/>
      <c r="L44" s="4"/>
      <c r="M44" s="4"/>
    </row>
    <row r="45" customFormat="false" ht="15" hidden="false" customHeight="false" outlineLevel="0" collapsed="false">
      <c r="A45" s="42"/>
      <c r="B45" s="50"/>
      <c r="C45" s="51"/>
      <c r="D45" s="51"/>
      <c r="E45" s="51"/>
      <c r="F45" s="51"/>
      <c r="G45" s="49"/>
      <c r="H45" s="4"/>
      <c r="I45" s="4"/>
      <c r="J45" s="4"/>
      <c r="K45" s="4"/>
      <c r="L45" s="4"/>
      <c r="M45" s="4"/>
    </row>
    <row r="46" s="36" customFormat="true" ht="15" hidden="false" customHeight="false" outlineLevel="0" collapsed="false">
      <c r="A46" s="31" t="n">
        <v>6</v>
      </c>
      <c r="B46" s="52" t="s">
        <v>74</v>
      </c>
      <c r="C46" s="33"/>
      <c r="D46" s="33"/>
      <c r="E46" s="33"/>
      <c r="F46" s="33" t="n">
        <f aca="false">F47+F48</f>
        <v>0</v>
      </c>
      <c r="G46" s="47"/>
      <c r="H46" s="35"/>
      <c r="I46" s="35"/>
      <c r="J46" s="35"/>
      <c r="K46" s="35"/>
      <c r="L46" s="35"/>
      <c r="M46" s="35"/>
    </row>
    <row r="47" customFormat="false" ht="26.85" hidden="false" customHeight="false" outlineLevel="0" collapsed="false">
      <c r="A47" s="37" t="s">
        <v>75</v>
      </c>
      <c r="B47" s="48" t="s">
        <v>76</v>
      </c>
      <c r="C47" s="39"/>
      <c r="D47" s="40" t="n">
        <v>1</v>
      </c>
      <c r="E47" s="40" t="n">
        <v>1</v>
      </c>
      <c r="F47" s="40" t="n">
        <f aca="false">IF(C47=0,0,1)</f>
        <v>0</v>
      </c>
      <c r="G47" s="49"/>
      <c r="H47" s="4"/>
      <c r="I47" s="4"/>
      <c r="J47" s="4"/>
      <c r="K47" s="4"/>
      <c r="L47" s="4"/>
      <c r="M47" s="4"/>
    </row>
    <row r="48" customFormat="false" ht="30" hidden="false" customHeight="false" outlineLevel="0" collapsed="false">
      <c r="A48" s="37" t="s">
        <v>77</v>
      </c>
      <c r="B48" s="48" t="s">
        <v>78</v>
      </c>
      <c r="C48" s="39"/>
      <c r="D48" s="40" t="n">
        <v>1</v>
      </c>
      <c r="E48" s="40" t="n">
        <v>1</v>
      </c>
      <c r="F48" s="40" t="n">
        <f aca="false">IF(C48=0,0,1)</f>
        <v>0</v>
      </c>
      <c r="G48" s="49"/>
      <c r="H48" s="4"/>
      <c r="I48" s="4"/>
      <c r="J48" s="4"/>
      <c r="K48" s="4"/>
      <c r="L48" s="4"/>
      <c r="M48" s="4"/>
    </row>
    <row r="49" customFormat="false" ht="15" hidden="false" customHeight="false" outlineLevel="0" collapsed="false">
      <c r="A49" s="53"/>
      <c r="B49" s="50"/>
      <c r="C49" s="54"/>
      <c r="D49" s="54"/>
      <c r="E49" s="54"/>
      <c r="F49" s="54"/>
      <c r="G49" s="49"/>
      <c r="H49" s="4"/>
      <c r="I49" s="4"/>
      <c r="J49" s="4"/>
      <c r="K49" s="4"/>
      <c r="L49" s="4"/>
      <c r="M49" s="4"/>
    </row>
    <row r="50" customFormat="false" ht="15" hidden="false" customHeight="false" outlineLevel="0" collapsed="false">
      <c r="A50" s="55" t="s">
        <v>79</v>
      </c>
      <c r="B50" s="55"/>
      <c r="C50" s="55"/>
      <c r="D50" s="55"/>
      <c r="E50" s="55"/>
      <c r="F50" s="55"/>
      <c r="G50" s="49"/>
      <c r="H50" s="4"/>
      <c r="I50" s="4"/>
      <c r="J50" s="4"/>
      <c r="K50" s="4"/>
      <c r="L50" s="4"/>
      <c r="M50" s="4"/>
    </row>
    <row r="51" customFormat="false" ht="15" hidden="false" customHeight="false" outlineLevel="0" collapsed="false">
      <c r="A51" s="55"/>
      <c r="B51" s="55"/>
      <c r="C51" s="55"/>
      <c r="D51" s="55"/>
      <c r="E51" s="55"/>
      <c r="F51" s="55"/>
      <c r="G51" s="49"/>
      <c r="H51" s="4"/>
      <c r="I51" s="4"/>
      <c r="J51" s="4"/>
      <c r="K51" s="4"/>
      <c r="L51" s="4"/>
      <c r="M51" s="4"/>
    </row>
    <row r="52" customFormat="false" ht="15" hidden="false" customHeight="false" outlineLevel="0" collapsed="false">
      <c r="A52" s="55"/>
      <c r="B52" s="53" t="s">
        <v>80</v>
      </c>
      <c r="C52" s="53"/>
      <c r="D52" s="53"/>
      <c r="E52" s="53"/>
      <c r="F52" s="53"/>
      <c r="G52" s="49"/>
      <c r="H52" s="4"/>
      <c r="I52" s="4"/>
      <c r="J52" s="4"/>
      <c r="K52" s="4"/>
      <c r="L52" s="4"/>
      <c r="M52" s="4"/>
    </row>
    <row r="53" customFormat="false" ht="15" hidden="false" customHeight="false" outlineLevel="0" collapsed="false">
      <c r="A53" s="55"/>
      <c r="B53" s="53"/>
      <c r="C53" s="53"/>
      <c r="D53" s="53"/>
      <c r="E53" s="53"/>
      <c r="F53" s="53"/>
      <c r="G53" s="49"/>
      <c r="H53" s="4"/>
      <c r="I53" s="4"/>
      <c r="J53" s="4"/>
      <c r="K53" s="4"/>
      <c r="L53" s="4"/>
      <c r="M53" s="4"/>
    </row>
    <row r="54" customFormat="false" ht="15" hidden="false" customHeight="true" outlineLevel="0" collapsed="false">
      <c r="A54" s="56" t="s">
        <v>81</v>
      </c>
      <c r="B54" s="56"/>
      <c r="C54" s="56"/>
      <c r="D54" s="56"/>
      <c r="E54" s="56"/>
      <c r="F54" s="56"/>
      <c r="G54" s="49"/>
      <c r="H54" s="4"/>
      <c r="I54" s="4"/>
      <c r="J54" s="4"/>
      <c r="K54" s="4"/>
      <c r="L54" s="4"/>
      <c r="M54" s="4"/>
    </row>
    <row r="55" customFormat="false" ht="15" hidden="false" customHeight="true" outlineLevel="0" collapsed="false">
      <c r="A55" s="56" t="s">
        <v>82</v>
      </c>
      <c r="B55" s="56"/>
      <c r="C55" s="56"/>
      <c r="D55" s="56"/>
      <c r="E55" s="56"/>
      <c r="F55" s="56"/>
      <c r="G55" s="49"/>
      <c r="H55" s="4"/>
      <c r="I55" s="4"/>
      <c r="J55" s="4"/>
      <c r="K55" s="4"/>
      <c r="L55" s="4"/>
      <c r="M55" s="4"/>
    </row>
  </sheetData>
  <sheetProtection sheet="true" objects="true" scenarios="true"/>
  <mergeCells count="10">
    <mergeCell ref="A1:F1"/>
    <mergeCell ref="B3:C3"/>
    <mergeCell ref="D3:E3"/>
    <mergeCell ref="A5:B5"/>
    <mergeCell ref="B11:F11"/>
    <mergeCell ref="A50:F50"/>
    <mergeCell ref="B52:F52"/>
    <mergeCell ref="B53:F53"/>
    <mergeCell ref="A54:F54"/>
    <mergeCell ref="A55:F55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LibreOffice/4.4.5.2$Windows_x86 LibreOffice_project/a22f674fd25a3b6f45bdebf25400ed2adff0ff99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2018-05-02T17:15:52Z</dcterms:created>
  <dc:creator>vpetry</dc:creator>
  <dc:language>pt-BR</dc:language>
  <cp:lastModifiedBy>vpetry</cp:lastModifiedBy>
  <cp:lastPrinted>2018-06-25T18:26:41Z</cp:lastPrinted>
  <dcterms:modified xsi:type="dcterms:W3CDTF">2018-06-26T18:48:04Z</dcterms:modified>
  <cp:revision>17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